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ütçe-Teklif Mutabakat"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5"/>
    </font>
    <font>
      <name val="Arial"/>
      <color rgb="005F7891"/>
      <sz val="8.5"/>
    </font>
    <font>
      <name val="Arial"/>
      <b val="1"/>
      <color rgb="000A2540"/>
      <sz val="11"/>
    </font>
    <font>
      <name val="Arial"/>
      <b val="1"/>
      <sz val="10"/>
    </font>
    <font>
      <name val="Arial"/>
      <color rgb="000000FF"/>
      <sz val="10"/>
    </font>
    <font>
      <name val="Arial"/>
      <b val="1"/>
      <color rgb="00FFFFFF"/>
      <sz val="10"/>
    </font>
    <font>
      <name val="Arial"/>
      <sz val="10"/>
    </font>
  </fonts>
  <fills count="4">
    <fill>
      <patternFill/>
    </fill>
    <fill>
      <patternFill patternType="gray125"/>
    </fill>
    <fill>
      <patternFill patternType="solid">
        <fgColor rgb="000A2540"/>
      </patternFill>
    </fill>
    <fill>
      <patternFill patternType="solid">
        <fgColor rgb="00FFF9DB"/>
      </patternFill>
    </fill>
  </fills>
  <borders count="6">
    <border>
      <left/>
      <right/>
      <top/>
      <bottom/>
      <diagonal/>
    </border>
    <border>
      <left style="thin">
        <color rgb="00DFE8F1"/>
      </left>
      <right style="thin">
        <color rgb="00DFE8F1"/>
      </right>
      <top style="thin">
        <color rgb="00DFE8F1"/>
      </top>
      <bottom style="thin">
        <color rgb="00DFE8F1"/>
      </bottom>
    </border>
    <border>
      <left/>
      <right/>
      <top style="thin">
        <color rgb="00DFE8F1"/>
      </top>
      <bottom/>
      <diagonal/>
    </border>
    <border>
      <left/>
      <right style="thin">
        <color rgb="00DFE8F1"/>
      </right>
      <top style="thin">
        <color rgb="00DFE8F1"/>
      </top>
      <bottom/>
      <diagonal/>
    </border>
    <border>
      <left/>
      <right/>
      <top style="thin">
        <color rgb="00DFE8F1"/>
      </top>
      <bottom style="thin">
        <color rgb="00DFE8F1"/>
      </bottom>
      <diagonal/>
    </border>
    <border>
      <left/>
      <right style="thin">
        <color rgb="00DFE8F1"/>
      </right>
      <top style="thin">
        <color rgb="00DFE8F1"/>
      </top>
      <bottom style="thin">
        <color rgb="00DFE8F1"/>
      </bottom>
      <diagonal/>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0" borderId="0" pivotButton="0" quotePrefix="0" xfId="0"/>
    <xf numFmtId="0" fontId="4" fillId="0" borderId="1" pivotButton="0" quotePrefix="0" xfId="0"/>
    <xf numFmtId="0" fontId="5" fillId="3" borderId="1" pivotButton="0" quotePrefix="0" xfId="0"/>
    <xf numFmtId="0" fontId="0" fillId="0" borderId="1" pivotButton="0" quotePrefix="0" xfId="0"/>
    <xf numFmtId="0" fontId="6" fillId="2" borderId="1" applyAlignment="1" pivotButton="0" quotePrefix="0" xfId="0">
      <alignment vertical="center" wrapText="1"/>
    </xf>
    <xf numFmtId="0" fontId="7" fillId="0" borderId="1" applyAlignment="1" pivotButton="0" quotePrefix="0" xfId="0">
      <alignment horizontal="center" vertical="center"/>
    </xf>
    <xf numFmtId="0" fontId="5" fillId="3" borderId="1" applyAlignment="1" pivotButton="0" quotePrefix="0" xfId="0">
      <alignment vertical="top" wrapText="1"/>
    </xf>
    <xf numFmtId="4" fontId="5" fillId="3" borderId="1" pivotButton="0" quotePrefix="0" xfId="0"/>
    <xf numFmtId="0" fontId="5" fillId="3" borderId="1" applyAlignment="1" pivotButton="0" quotePrefix="0" xfId="0">
      <alignment horizontal="center" vertical="center"/>
    </xf>
    <xf numFmtId="4" fontId="7" fillId="0" borderId="1" pivotButton="0" quotePrefix="0" xfId="0"/>
    <xf numFmtId="0" fontId="4" fillId="0" borderId="1" applyAlignment="1" pivotButton="0" quotePrefix="0" xfId="0">
      <alignment horizontal="center" vertical="center"/>
    </xf>
    <xf numFmtId="4" fontId="4" fillId="0" borderId="1" applyAlignment="1" pivotButton="0" quotePrefix="0" xfId="0">
      <alignment horizontal="center" vertical="center"/>
    </xf>
    <xf numFmtId="49" fontId="4" fillId="0" borderId="1" applyAlignment="1" pivotButton="0" quotePrefix="0" xfId="0">
      <alignment horizontal="center" vertical="center"/>
    </xf>
    <xf numFmtId="0" fontId="2" fillId="0" borderId="0" applyAlignment="1" pivotButton="0" quotePrefix="0" xfId="0">
      <alignment vertical="top" wrapText="1"/>
    </xf>
  </cellXfs>
  <cellStyles count="1">
    <cellStyle name="Normal" xfId="0" builtinId="0" hidden="0"/>
  </cellStyles>
  <dxfs count="2">
    <dxf>
      <fill>
        <patternFill patternType="solid">
          <fgColor rgb="00FDE8E8"/>
        </patternFill>
      </fill>
    </dxf>
    <dxf>
      <fill>
        <patternFill patternType="solid">
          <fgColor rgb="00E8F5E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6"/>
  <sheetViews>
    <sheetView showGridLines="0" workbookViewId="0">
      <pane ySplit="13" topLeftCell="A14" activePane="bottomLeft" state="frozen"/>
      <selection pane="bottomLeft" activeCell="A1" sqref="A1"/>
    </sheetView>
  </sheetViews>
  <sheetFormatPr baseColWidth="8" defaultRowHeight="15"/>
  <cols>
    <col width="6" customWidth="1" min="1" max="1"/>
    <col width="30" customWidth="1" min="2" max="2"/>
    <col width="18" customWidth="1" min="3" max="3"/>
    <col width="8" customWidth="1" min="4" max="4"/>
    <col width="18" customWidth="1" min="5" max="5"/>
    <col width="16" customWidth="1" min="6" max="6"/>
    <col width="16" customWidth="1" min="7" max="7"/>
    <col width="20" customWidth="1" min="8" max="8"/>
    <col width="16" customWidth="1" min="9" max="9"/>
    <col width="14" customWidth="1" min="10" max="10"/>
  </cols>
  <sheetData>
    <row r="1" ht="34" customHeight="1">
      <c r="A1" s="1" t="inlineStr">
        <is>
          <t>PROJE BÜTÇE – TEKLİF MUTABAKAT ÇİZELGESİ</t>
        </is>
      </c>
    </row>
    <row r="2" ht="18" customHeight="1">
      <c r="A2" s="2" t="inlineStr">
        <is>
          <t>Sarı hücreleri doldurun. Aynı tabana çevirme ve tavan kontrolü kendiliğinden hesaplanır.</t>
        </is>
      </c>
    </row>
    <row r="4">
      <c r="A4" s="3" t="inlineStr">
        <is>
          <t>PROJE KÜNYESİ</t>
        </is>
      </c>
    </row>
    <row r="5">
      <c r="A5" s="4" t="inlineStr">
        <is>
          <t>Kurum / idare (fatura bu unvana kesilir)</t>
        </is>
      </c>
      <c r="B5" s="5" t="inlineStr"/>
      <c r="C5" s="6" t="n"/>
      <c r="D5" s="6" t="n"/>
    </row>
    <row r="6">
      <c r="A6" s="4" t="inlineStr">
        <is>
          <t>Proje numarası (faturada geçecek)</t>
        </is>
      </c>
      <c r="B6" s="5" t="inlineStr"/>
      <c r="C6" s="6" t="n"/>
      <c r="D6" s="6" t="n"/>
    </row>
    <row r="7">
      <c r="A7" s="4" t="inlineStr">
        <is>
          <t>Fasıl / bütçe kalemi</t>
        </is>
      </c>
      <c r="B7" s="5" t="inlineStr">
        <is>
          <t>Sarf giderleri / Makine-teçhizat</t>
        </is>
      </c>
      <c r="C7" s="6" t="n"/>
      <c r="D7" s="6" t="n"/>
    </row>
    <row r="8">
      <c r="A8" s="4" t="inlineStr">
        <is>
          <t>Bütçe formundaki tutarlar KDV DAHİL mi?</t>
        </is>
      </c>
      <c r="B8" s="5" t="inlineStr">
        <is>
          <t>EVET / HAYIR</t>
        </is>
      </c>
      <c r="C8" s="6" t="n"/>
      <c r="D8" s="6" t="n"/>
    </row>
    <row r="9">
      <c r="A9" s="4" t="inlineStr">
        <is>
          <t>KDV oranı (%)</t>
        </is>
      </c>
      <c r="B9" s="5" t="inlineStr"/>
      <c r="C9" s="6" t="n"/>
      <c r="D9" s="6" t="n"/>
    </row>
    <row r="10">
      <c r="A10" s="4" t="inlineStr">
        <is>
          <t>Fasıl tavanı (bütçe formundaki toplam)</t>
        </is>
      </c>
      <c r="B10" s="5" t="inlineStr"/>
      <c r="C10" s="6" t="n"/>
      <c r="D10" s="6" t="n"/>
    </row>
    <row r="11">
      <c r="A11" s="4" t="inlineStr">
        <is>
          <t>Faturanın mali birime ulaşması gereken son gün</t>
        </is>
      </c>
      <c r="B11" s="5" t="inlineStr"/>
      <c r="C11" s="6" t="n"/>
      <c r="D11" s="6" t="n"/>
    </row>
    <row r="13" ht="30" customHeight="1">
      <c r="A13" s="7" t="inlineStr">
        <is>
          <t>Sıra</t>
        </is>
      </c>
      <c r="B13" s="7" t="inlineStr">
        <is>
          <t>Bütçedeki kalem</t>
        </is>
      </c>
      <c r="C13" s="7" t="inlineStr">
        <is>
          <t>Bütçe satırı (form tabanı)</t>
        </is>
      </c>
      <c r="D13" s="7" t="inlineStr">
        <is>
          <t>Miktar</t>
        </is>
      </c>
      <c r="E13" s="7" t="inlineStr">
        <is>
          <t>Teklif birim fiyat (KDV HARİÇ)</t>
        </is>
      </c>
      <c r="F13" s="7" t="inlineStr">
        <is>
          <t>Teklif tutarı (hariç)</t>
        </is>
      </c>
      <c r="G13" s="7" t="inlineStr">
        <is>
          <t>Teklif tutarı (dahil)</t>
        </is>
      </c>
      <c r="H13" s="7" t="inlineStr">
        <is>
          <t>Bütçe satırı — KDV HARİÇ karşılığı</t>
        </is>
      </c>
      <c r="I13" s="7" t="inlineStr">
        <is>
          <t>Fark (hariç tabanda)</t>
        </is>
      </c>
      <c r="J13" s="7" t="inlineStr">
        <is>
          <t>Durum</t>
        </is>
      </c>
    </row>
    <row r="14" ht="24" customHeight="1">
      <c r="A14" s="8" t="n">
        <v>1</v>
      </c>
      <c r="B14" s="9" t="n"/>
      <c r="C14" s="10" t="n"/>
      <c r="D14" s="11" t="n"/>
      <c r="E14" s="10" t="n"/>
      <c r="F14" s="12">
        <f>IF(OR(D14="",E14=""),"",D14*E14)</f>
        <v/>
      </c>
      <c r="G14" s="12">
        <f>IF(OR(F14="",$B$9=""),"",F14*(1+$B$9/100))</f>
        <v/>
      </c>
      <c r="H14" s="12">
        <f>IF(OR(C14="",$B$9=""),"",IF(UPPER($B$8)="EVET",C14/(1+$B$9/100),C14))</f>
        <v/>
      </c>
      <c r="I14" s="12">
        <f>IF(OR(H14="",F14=""),"",H14-F14)</f>
        <v/>
      </c>
      <c r="J14" s="13">
        <f>IF(I14="","",IF(I14&lt;0,"TAVANI AŞIYOR",IF(I14=0,"Tam","İçinde")))</f>
        <v/>
      </c>
    </row>
    <row r="15" ht="24" customHeight="1">
      <c r="A15" s="8" t="n">
        <v>2</v>
      </c>
      <c r="B15" s="9" t="n"/>
      <c r="C15" s="10" t="n"/>
      <c r="D15" s="11" t="n"/>
      <c r="E15" s="10" t="n"/>
      <c r="F15" s="12">
        <f>IF(OR(D15="",E15=""),"",D15*E15)</f>
        <v/>
      </c>
      <c r="G15" s="12">
        <f>IF(OR(F15="",$B$9=""),"",F15*(1+$B$9/100))</f>
        <v/>
      </c>
      <c r="H15" s="12">
        <f>IF(OR(C15="",$B$9=""),"",IF(UPPER($B$8)="EVET",C15/(1+$B$9/100),C15))</f>
        <v/>
      </c>
      <c r="I15" s="12">
        <f>IF(OR(H15="",F15=""),"",H15-F15)</f>
        <v/>
      </c>
      <c r="J15" s="13">
        <f>IF(I15="","",IF(I15&lt;0,"TAVANI AŞIYOR",IF(I15=0,"Tam","İçinde")))</f>
        <v/>
      </c>
    </row>
    <row r="16" ht="24" customHeight="1">
      <c r="A16" s="8" t="n">
        <v>3</v>
      </c>
      <c r="B16" s="9" t="n"/>
      <c r="C16" s="10" t="n"/>
      <c r="D16" s="11" t="n"/>
      <c r="E16" s="10" t="n"/>
      <c r="F16" s="12">
        <f>IF(OR(D16="",E16=""),"",D16*E16)</f>
        <v/>
      </c>
      <c r="G16" s="12">
        <f>IF(OR(F16="",$B$9=""),"",F16*(1+$B$9/100))</f>
        <v/>
      </c>
      <c r="H16" s="12">
        <f>IF(OR(C16="",$B$9=""),"",IF(UPPER($B$8)="EVET",C16/(1+$B$9/100),C16))</f>
        <v/>
      </c>
      <c r="I16" s="12">
        <f>IF(OR(H16="",F16=""),"",H16-F16)</f>
        <v/>
      </c>
      <c r="J16" s="13">
        <f>IF(I16="","",IF(I16&lt;0,"TAVANI AŞIYOR",IF(I16=0,"Tam","İçinde")))</f>
        <v/>
      </c>
    </row>
    <row r="17" ht="24" customHeight="1">
      <c r="A17" s="8" t="n">
        <v>4</v>
      </c>
      <c r="B17" s="9" t="n"/>
      <c r="C17" s="10" t="n"/>
      <c r="D17" s="11" t="n"/>
      <c r="E17" s="10" t="n"/>
      <c r="F17" s="12">
        <f>IF(OR(D17="",E17=""),"",D17*E17)</f>
        <v/>
      </c>
      <c r="G17" s="12">
        <f>IF(OR(F17="",$B$9=""),"",F17*(1+$B$9/100))</f>
        <v/>
      </c>
      <c r="H17" s="12">
        <f>IF(OR(C17="",$B$9=""),"",IF(UPPER($B$8)="EVET",C17/(1+$B$9/100),C17))</f>
        <v/>
      </c>
      <c r="I17" s="12">
        <f>IF(OR(H17="",F17=""),"",H17-F17)</f>
        <v/>
      </c>
      <c r="J17" s="13">
        <f>IF(I17="","",IF(I17&lt;0,"TAVANI AŞIYOR",IF(I17=0,"Tam","İçinde")))</f>
        <v/>
      </c>
    </row>
    <row r="18" ht="24" customHeight="1">
      <c r="A18" s="8" t="n">
        <v>5</v>
      </c>
      <c r="B18" s="9" t="n"/>
      <c r="C18" s="10" t="n"/>
      <c r="D18" s="11" t="n"/>
      <c r="E18" s="10" t="n"/>
      <c r="F18" s="12">
        <f>IF(OR(D18="",E18=""),"",D18*E18)</f>
        <v/>
      </c>
      <c r="G18" s="12">
        <f>IF(OR(F18="",$B$9=""),"",F18*(1+$B$9/100))</f>
        <v/>
      </c>
      <c r="H18" s="12">
        <f>IF(OR(C18="",$B$9=""),"",IF(UPPER($B$8)="EVET",C18/(1+$B$9/100),C18))</f>
        <v/>
      </c>
      <c r="I18" s="12">
        <f>IF(OR(H18="",F18=""),"",H18-F18)</f>
        <v/>
      </c>
      <c r="J18" s="13">
        <f>IF(I18="","",IF(I18&lt;0,"TAVANI AŞIYOR",IF(I18=0,"Tam","İçinde")))</f>
        <v/>
      </c>
    </row>
    <row r="19" ht="24" customHeight="1">
      <c r="A19" s="8" t="n">
        <v>6</v>
      </c>
      <c r="B19" s="9" t="n"/>
      <c r="C19" s="10" t="n"/>
      <c r="D19" s="11" t="n"/>
      <c r="E19" s="10" t="n"/>
      <c r="F19" s="12">
        <f>IF(OR(D19="",E19=""),"",D19*E19)</f>
        <v/>
      </c>
      <c r="G19" s="12">
        <f>IF(OR(F19="",$B$9=""),"",F19*(1+$B$9/100))</f>
        <v/>
      </c>
      <c r="H19" s="12">
        <f>IF(OR(C19="",$B$9=""),"",IF(UPPER($B$8)="EVET",C19/(1+$B$9/100),C19))</f>
        <v/>
      </c>
      <c r="I19" s="12">
        <f>IF(OR(H19="",F19=""),"",H19-F19)</f>
        <v/>
      </c>
      <c r="J19" s="13">
        <f>IF(I19="","",IF(I19&lt;0,"TAVANI AŞIYOR",IF(I19=0,"Tam","İçinde")))</f>
        <v/>
      </c>
    </row>
    <row r="20" ht="24" customHeight="1">
      <c r="A20" s="8" t="n">
        <v>7</v>
      </c>
      <c r="B20" s="9" t="n"/>
      <c r="C20" s="10" t="n"/>
      <c r="D20" s="11" t="n"/>
      <c r="E20" s="10" t="n"/>
      <c r="F20" s="12">
        <f>IF(OR(D20="",E20=""),"",D20*E20)</f>
        <v/>
      </c>
      <c r="G20" s="12">
        <f>IF(OR(F20="",$B$9=""),"",F20*(1+$B$9/100))</f>
        <v/>
      </c>
      <c r="H20" s="12">
        <f>IF(OR(C20="",$B$9=""),"",IF(UPPER($B$8)="EVET",C20/(1+$B$9/100),C20))</f>
        <v/>
      </c>
      <c r="I20" s="12">
        <f>IF(OR(H20="",F20=""),"",H20-F20)</f>
        <v/>
      </c>
      <c r="J20" s="13">
        <f>IF(I20="","",IF(I20&lt;0,"TAVANI AŞIYOR",IF(I20=0,"Tam","İçinde")))</f>
        <v/>
      </c>
    </row>
    <row r="21" ht="24" customHeight="1">
      <c r="A21" s="8" t="n">
        <v>8</v>
      </c>
      <c r="B21" s="9" t="n"/>
      <c r="C21" s="10" t="n"/>
      <c r="D21" s="11" t="n"/>
      <c r="E21" s="10" t="n"/>
      <c r="F21" s="12">
        <f>IF(OR(D21="",E21=""),"",D21*E21)</f>
        <v/>
      </c>
      <c r="G21" s="12">
        <f>IF(OR(F21="",$B$9=""),"",F21*(1+$B$9/100))</f>
        <v/>
      </c>
      <c r="H21" s="12">
        <f>IF(OR(C21="",$B$9=""),"",IF(UPPER($B$8)="EVET",C21/(1+$B$9/100),C21))</f>
        <v/>
      </c>
      <c r="I21" s="12">
        <f>IF(OR(H21="",F21=""),"",H21-F21)</f>
        <v/>
      </c>
      <c r="J21" s="13">
        <f>IF(I21="","",IF(I21&lt;0,"TAVANI AŞIYOR",IF(I21=0,"Tam","İçinde")))</f>
        <v/>
      </c>
    </row>
    <row r="22" ht="24" customHeight="1">
      <c r="A22" s="8" t="n">
        <v>9</v>
      </c>
      <c r="B22" s="9" t="n"/>
      <c r="C22" s="10" t="n"/>
      <c r="D22" s="11" t="n"/>
      <c r="E22" s="10" t="n"/>
      <c r="F22" s="12">
        <f>IF(OR(D22="",E22=""),"",D22*E22)</f>
        <v/>
      </c>
      <c r="G22" s="12">
        <f>IF(OR(F22="",$B$9=""),"",F22*(1+$B$9/100))</f>
        <v/>
      </c>
      <c r="H22" s="12">
        <f>IF(OR(C22="",$B$9=""),"",IF(UPPER($B$8)="EVET",C22/(1+$B$9/100),C22))</f>
        <v/>
      </c>
      <c r="I22" s="12">
        <f>IF(OR(H22="",F22=""),"",H22-F22)</f>
        <v/>
      </c>
      <c r="J22" s="13">
        <f>IF(I22="","",IF(I22&lt;0,"TAVANI AŞIYOR",IF(I22=0,"Tam","İçinde")))</f>
        <v/>
      </c>
    </row>
    <row r="23" ht="24" customHeight="1">
      <c r="A23" s="8" t="n">
        <v>10</v>
      </c>
      <c r="B23" s="9" t="n"/>
      <c r="C23" s="10" t="n"/>
      <c r="D23" s="11" t="n"/>
      <c r="E23" s="10" t="n"/>
      <c r="F23" s="12">
        <f>IF(OR(D23="",E23=""),"",D23*E23)</f>
        <v/>
      </c>
      <c r="G23" s="12">
        <f>IF(OR(F23="",$B$9=""),"",F23*(1+$B$9/100))</f>
        <v/>
      </c>
      <c r="H23" s="12">
        <f>IF(OR(C23="",$B$9=""),"",IF(UPPER($B$8)="EVET",C23/(1+$B$9/100),C23))</f>
        <v/>
      </c>
      <c r="I23" s="12">
        <f>IF(OR(H23="",F23=""),"",H23-F23)</f>
        <v/>
      </c>
      <c r="J23" s="13">
        <f>IF(I23="","",IF(I23&lt;0,"TAVANI AŞIYOR",IF(I23=0,"Tam","İçinde")))</f>
        <v/>
      </c>
    </row>
    <row r="24" ht="24" customHeight="1">
      <c r="A24" s="8" t="n">
        <v>11</v>
      </c>
      <c r="B24" s="9" t="n"/>
      <c r="C24" s="10" t="n"/>
      <c r="D24" s="11" t="n"/>
      <c r="E24" s="10" t="n"/>
      <c r="F24" s="12">
        <f>IF(OR(D24="",E24=""),"",D24*E24)</f>
        <v/>
      </c>
      <c r="G24" s="12">
        <f>IF(OR(F24="",$B$9=""),"",F24*(1+$B$9/100))</f>
        <v/>
      </c>
      <c r="H24" s="12">
        <f>IF(OR(C24="",$B$9=""),"",IF(UPPER($B$8)="EVET",C24/(1+$B$9/100),C24))</f>
        <v/>
      </c>
      <c r="I24" s="12">
        <f>IF(OR(H24="",F24=""),"",H24-F24)</f>
        <v/>
      </c>
      <c r="J24" s="13">
        <f>IF(I24="","",IF(I24&lt;0,"TAVANI AŞIYOR",IF(I24=0,"Tam","İçinde")))</f>
        <v/>
      </c>
    </row>
    <row r="25" ht="24" customHeight="1">
      <c r="A25" s="8" t="n">
        <v>12</v>
      </c>
      <c r="B25" s="9" t="n"/>
      <c r="C25" s="10" t="n"/>
      <c r="D25" s="11" t="n"/>
      <c r="E25" s="10" t="n"/>
      <c r="F25" s="12">
        <f>IF(OR(D25="",E25=""),"",D25*E25)</f>
        <v/>
      </c>
      <c r="G25" s="12">
        <f>IF(OR(F25="",$B$9=""),"",F25*(1+$B$9/100))</f>
        <v/>
      </c>
      <c r="H25" s="12">
        <f>IF(OR(C25="",$B$9=""),"",IF(UPPER($B$8)="EVET",C25/(1+$B$9/100),C25))</f>
        <v/>
      </c>
      <c r="I25" s="12">
        <f>IF(OR(H25="",F25=""),"",H25-F25)</f>
        <v/>
      </c>
      <c r="J25" s="13">
        <f>IF(I25="","",IF(I25&lt;0,"TAVANI AŞIYOR",IF(I25=0,"Tam","İçinde")))</f>
        <v/>
      </c>
    </row>
    <row r="26" ht="24" customHeight="1">
      <c r="A26" s="8" t="n">
        <v>13</v>
      </c>
      <c r="B26" s="9" t="n"/>
      <c r="C26" s="10" t="n"/>
      <c r="D26" s="11" t="n"/>
      <c r="E26" s="10" t="n"/>
      <c r="F26" s="12">
        <f>IF(OR(D26="",E26=""),"",D26*E26)</f>
        <v/>
      </c>
      <c r="G26" s="12">
        <f>IF(OR(F26="",$B$9=""),"",F26*(1+$B$9/100))</f>
        <v/>
      </c>
      <c r="H26" s="12">
        <f>IF(OR(C26="",$B$9=""),"",IF(UPPER($B$8)="EVET",C26/(1+$B$9/100),C26))</f>
        <v/>
      </c>
      <c r="I26" s="12">
        <f>IF(OR(H26="",F26=""),"",H26-F26)</f>
        <v/>
      </c>
      <c r="J26" s="13">
        <f>IF(I26="","",IF(I26&lt;0,"TAVANI AŞIYOR",IF(I26=0,"Tam","İçinde")))</f>
        <v/>
      </c>
    </row>
    <row r="27" ht="24" customHeight="1">
      <c r="A27" s="8" t="n">
        <v>14</v>
      </c>
      <c r="B27" s="9" t="n"/>
      <c r="C27" s="10" t="n"/>
      <c r="D27" s="11" t="n"/>
      <c r="E27" s="10" t="n"/>
      <c r="F27" s="12">
        <f>IF(OR(D27="",E27=""),"",D27*E27)</f>
        <v/>
      </c>
      <c r="G27" s="12">
        <f>IF(OR(F27="",$B$9=""),"",F27*(1+$B$9/100))</f>
        <v/>
      </c>
      <c r="H27" s="12">
        <f>IF(OR(C27="",$B$9=""),"",IF(UPPER($B$8)="EVET",C27/(1+$B$9/100),C27))</f>
        <v/>
      </c>
      <c r="I27" s="12">
        <f>IF(OR(H27="",F27=""),"",H27-F27)</f>
        <v/>
      </c>
      <c r="J27" s="13">
        <f>IF(I27="","",IF(I27&lt;0,"TAVANI AŞIYOR",IF(I27=0,"Tam","İçinde")))</f>
        <v/>
      </c>
    </row>
    <row r="28" ht="24" customHeight="1">
      <c r="A28" s="8" t="n">
        <v>15</v>
      </c>
      <c r="B28" s="9" t="n"/>
      <c r="C28" s="10" t="n"/>
      <c r="D28" s="11" t="n"/>
      <c r="E28" s="10" t="n"/>
      <c r="F28" s="12">
        <f>IF(OR(D28="",E28=""),"",D28*E28)</f>
        <v/>
      </c>
      <c r="G28" s="12">
        <f>IF(OR(F28="",$B$9=""),"",F28*(1+$B$9/100))</f>
        <v/>
      </c>
      <c r="H28" s="12">
        <f>IF(OR(C28="",$B$9=""),"",IF(UPPER($B$8)="EVET",C28/(1+$B$9/100),C28))</f>
        <v/>
      </c>
      <c r="I28" s="12">
        <f>IF(OR(H28="",F28=""),"",H28-F28)</f>
        <v/>
      </c>
      <c r="J28" s="13">
        <f>IF(I28="","",IF(I28&lt;0,"TAVANI AŞIYOR",IF(I28=0,"Tam","İçinde")))</f>
        <v/>
      </c>
    </row>
    <row r="29" ht="24" customHeight="1">
      <c r="A29" s="8" t="n">
        <v>16</v>
      </c>
      <c r="B29" s="9" t="n"/>
      <c r="C29" s="10" t="n"/>
      <c r="D29" s="11" t="n"/>
      <c r="E29" s="10" t="n"/>
      <c r="F29" s="12">
        <f>IF(OR(D29="",E29=""),"",D29*E29)</f>
        <v/>
      </c>
      <c r="G29" s="12">
        <f>IF(OR(F29="",$B$9=""),"",F29*(1+$B$9/100))</f>
        <v/>
      </c>
      <c r="H29" s="12">
        <f>IF(OR(C29="",$B$9=""),"",IF(UPPER($B$8)="EVET",C29/(1+$B$9/100),C29))</f>
        <v/>
      </c>
      <c r="I29" s="12">
        <f>IF(OR(H29="",F29=""),"",H29-F29)</f>
        <v/>
      </c>
      <c r="J29" s="13">
        <f>IF(I29="","",IF(I29&lt;0,"TAVANI AŞIYOR",IF(I29=0,"Tam","İçinde")))</f>
        <v/>
      </c>
    </row>
    <row r="30" ht="24" customHeight="1">
      <c r="A30" s="8" t="n">
        <v>17</v>
      </c>
      <c r="B30" s="9" t="n"/>
      <c r="C30" s="10" t="n"/>
      <c r="D30" s="11" t="n"/>
      <c r="E30" s="10" t="n"/>
      <c r="F30" s="12">
        <f>IF(OR(D30="",E30=""),"",D30*E30)</f>
        <v/>
      </c>
      <c r="G30" s="12">
        <f>IF(OR(F30="",$B$9=""),"",F30*(1+$B$9/100))</f>
        <v/>
      </c>
      <c r="H30" s="12">
        <f>IF(OR(C30="",$B$9=""),"",IF(UPPER($B$8)="EVET",C30/(1+$B$9/100),C30))</f>
        <v/>
      </c>
      <c r="I30" s="12">
        <f>IF(OR(H30="",F30=""),"",H30-F30)</f>
        <v/>
      </c>
      <c r="J30" s="13">
        <f>IF(I30="","",IF(I30&lt;0,"TAVANI AŞIYOR",IF(I30=0,"Tam","İçinde")))</f>
        <v/>
      </c>
    </row>
    <row r="31" ht="24" customHeight="1">
      <c r="A31" s="8" t="n">
        <v>18</v>
      </c>
      <c r="B31" s="9" t="n"/>
      <c r="C31" s="10" t="n"/>
      <c r="D31" s="11" t="n"/>
      <c r="E31" s="10" t="n"/>
      <c r="F31" s="12">
        <f>IF(OR(D31="",E31=""),"",D31*E31)</f>
        <v/>
      </c>
      <c r="G31" s="12">
        <f>IF(OR(F31="",$B$9=""),"",F31*(1+$B$9/100))</f>
        <v/>
      </c>
      <c r="H31" s="12">
        <f>IF(OR(C31="",$B$9=""),"",IF(UPPER($B$8)="EVET",C31/(1+$B$9/100),C31))</f>
        <v/>
      </c>
      <c r="I31" s="12">
        <f>IF(OR(H31="",F31=""),"",H31-F31)</f>
        <v/>
      </c>
      <c r="J31" s="13">
        <f>IF(I31="","",IF(I31&lt;0,"TAVANI AŞIYOR",IF(I31=0,"Tam","İçinde")))</f>
        <v/>
      </c>
    </row>
    <row r="32" ht="24" customHeight="1">
      <c r="A32" s="8" t="n">
        <v>19</v>
      </c>
      <c r="B32" s="9" t="n"/>
      <c r="C32" s="10" t="n"/>
      <c r="D32" s="11" t="n"/>
      <c r="E32" s="10" t="n"/>
      <c r="F32" s="12">
        <f>IF(OR(D32="",E32=""),"",D32*E32)</f>
        <v/>
      </c>
      <c r="G32" s="12">
        <f>IF(OR(F32="",$B$9=""),"",F32*(1+$B$9/100))</f>
        <v/>
      </c>
      <c r="H32" s="12">
        <f>IF(OR(C32="",$B$9=""),"",IF(UPPER($B$8)="EVET",C32/(1+$B$9/100),C32))</f>
        <v/>
      </c>
      <c r="I32" s="12">
        <f>IF(OR(H32="",F32=""),"",H32-F32)</f>
        <v/>
      </c>
      <c r="J32" s="13">
        <f>IF(I32="","",IF(I32&lt;0,"TAVANI AŞIYOR",IF(I32=0,"Tam","İçinde")))</f>
        <v/>
      </c>
    </row>
    <row r="33" ht="24" customHeight="1">
      <c r="A33" s="8" t="n">
        <v>20</v>
      </c>
      <c r="B33" s="9" t="n"/>
      <c r="C33" s="10" t="n"/>
      <c r="D33" s="11" t="n"/>
      <c r="E33" s="10" t="n"/>
      <c r="F33" s="12">
        <f>IF(OR(D33="",E33=""),"",D33*E33)</f>
        <v/>
      </c>
      <c r="G33" s="12">
        <f>IF(OR(F33="",$B$9=""),"",F33*(1+$B$9/100))</f>
        <v/>
      </c>
      <c r="H33" s="12">
        <f>IF(OR(C33="",$B$9=""),"",IF(UPPER($B$8)="EVET",C33/(1+$B$9/100),C33))</f>
        <v/>
      </c>
      <c r="I33" s="12">
        <f>IF(OR(H33="",F33=""),"",H33-F33)</f>
        <v/>
      </c>
      <c r="J33" s="13">
        <f>IF(I33="","",IF(I33&lt;0,"TAVANI AŞIYOR",IF(I33=0,"Tam","İçinde")))</f>
        <v/>
      </c>
    </row>
    <row r="34" ht="24" customHeight="1">
      <c r="A34" s="8" t="n">
        <v>21</v>
      </c>
      <c r="B34" s="9" t="n"/>
      <c r="C34" s="10" t="n"/>
      <c r="D34" s="11" t="n"/>
      <c r="E34" s="10" t="n"/>
      <c r="F34" s="12">
        <f>IF(OR(D34="",E34=""),"",D34*E34)</f>
        <v/>
      </c>
      <c r="G34" s="12">
        <f>IF(OR(F34="",$B$9=""),"",F34*(1+$B$9/100))</f>
        <v/>
      </c>
      <c r="H34" s="12">
        <f>IF(OR(C34="",$B$9=""),"",IF(UPPER($B$8)="EVET",C34/(1+$B$9/100),C34))</f>
        <v/>
      </c>
      <c r="I34" s="12">
        <f>IF(OR(H34="",F34=""),"",H34-F34)</f>
        <v/>
      </c>
      <c r="J34" s="13">
        <f>IF(I34="","",IF(I34&lt;0,"TAVANI AŞIYOR",IF(I34=0,"Tam","İçinde")))</f>
        <v/>
      </c>
    </row>
    <row r="35" ht="24" customHeight="1">
      <c r="A35" s="8" t="n">
        <v>22</v>
      </c>
      <c r="B35" s="9" t="n"/>
      <c r="C35" s="10" t="n"/>
      <c r="D35" s="11" t="n"/>
      <c r="E35" s="10" t="n"/>
      <c r="F35" s="12">
        <f>IF(OR(D35="",E35=""),"",D35*E35)</f>
        <v/>
      </c>
      <c r="G35" s="12">
        <f>IF(OR(F35="",$B$9=""),"",F35*(1+$B$9/100))</f>
        <v/>
      </c>
      <c r="H35" s="12">
        <f>IF(OR(C35="",$B$9=""),"",IF(UPPER($B$8)="EVET",C35/(1+$B$9/100),C35))</f>
        <v/>
      </c>
      <c r="I35" s="12">
        <f>IF(OR(H35="",F35=""),"",H35-F35)</f>
        <v/>
      </c>
      <c r="J35" s="13">
        <f>IF(I35="","",IF(I35&lt;0,"TAVANI AŞIYOR",IF(I35=0,"Tam","İçinde")))</f>
        <v/>
      </c>
    </row>
    <row r="36" ht="24" customHeight="1">
      <c r="A36" s="8" t="n">
        <v>23</v>
      </c>
      <c r="B36" s="9" t="n"/>
      <c r="C36" s="10" t="n"/>
      <c r="D36" s="11" t="n"/>
      <c r="E36" s="10" t="n"/>
      <c r="F36" s="12">
        <f>IF(OR(D36="",E36=""),"",D36*E36)</f>
        <v/>
      </c>
      <c r="G36" s="12">
        <f>IF(OR(F36="",$B$9=""),"",F36*(1+$B$9/100))</f>
        <v/>
      </c>
      <c r="H36" s="12">
        <f>IF(OR(C36="",$B$9=""),"",IF(UPPER($B$8)="EVET",C36/(1+$B$9/100),C36))</f>
        <v/>
      </c>
      <c r="I36" s="12">
        <f>IF(OR(H36="",F36=""),"",H36-F36)</f>
        <v/>
      </c>
      <c r="J36" s="13">
        <f>IF(I36="","",IF(I36&lt;0,"TAVANI AŞIYOR",IF(I36=0,"Tam","İçinde")))</f>
        <v/>
      </c>
    </row>
    <row r="37" ht="24" customHeight="1">
      <c r="A37" s="8" t="n">
        <v>24</v>
      </c>
      <c r="B37" s="9" t="n"/>
      <c r="C37" s="10" t="n"/>
      <c r="D37" s="11" t="n"/>
      <c r="E37" s="10" t="n"/>
      <c r="F37" s="12">
        <f>IF(OR(D37="",E37=""),"",D37*E37)</f>
        <v/>
      </c>
      <c r="G37" s="12">
        <f>IF(OR(F37="",$B$9=""),"",F37*(1+$B$9/100))</f>
        <v/>
      </c>
      <c r="H37" s="12">
        <f>IF(OR(C37="",$B$9=""),"",IF(UPPER($B$8)="EVET",C37/(1+$B$9/100),C37))</f>
        <v/>
      </c>
      <c r="I37" s="12">
        <f>IF(OR(H37="",F37=""),"",H37-F37)</f>
        <v/>
      </c>
      <c r="J37" s="13">
        <f>IF(I37="","",IF(I37&lt;0,"TAVANI AŞIYOR",IF(I37=0,"Tam","İçinde")))</f>
        <v/>
      </c>
    </row>
    <row r="38" ht="24" customHeight="1">
      <c r="A38" s="8" t="n">
        <v>25</v>
      </c>
      <c r="B38" s="9" t="n"/>
      <c r="C38" s="10" t="n"/>
      <c r="D38" s="11" t="n"/>
      <c r="E38" s="10" t="n"/>
      <c r="F38" s="12">
        <f>IF(OR(D38="",E38=""),"",D38*E38)</f>
        <v/>
      </c>
      <c r="G38" s="12">
        <f>IF(OR(F38="",$B$9=""),"",F38*(1+$B$9/100))</f>
        <v/>
      </c>
      <c r="H38" s="12">
        <f>IF(OR(C38="",$B$9=""),"",IF(UPPER($B$8)="EVET",C38/(1+$B$9/100),C38))</f>
        <v/>
      </c>
      <c r="I38" s="12">
        <f>IF(OR(H38="",F38=""),"",H38-F38)</f>
        <v/>
      </c>
      <c r="J38" s="13">
        <f>IF(I38="","",IF(I38&lt;0,"TAVANI AŞIYOR",IF(I38=0,"Tam","İçinde")))</f>
        <v/>
      </c>
    </row>
    <row r="39" ht="24" customHeight="1">
      <c r="A39" s="8" t="n">
        <v>26</v>
      </c>
      <c r="B39" s="9" t="n"/>
      <c r="C39" s="10" t="n"/>
      <c r="D39" s="11" t="n"/>
      <c r="E39" s="10" t="n"/>
      <c r="F39" s="12">
        <f>IF(OR(D39="",E39=""),"",D39*E39)</f>
        <v/>
      </c>
      <c r="G39" s="12">
        <f>IF(OR(F39="",$B$9=""),"",F39*(1+$B$9/100))</f>
        <v/>
      </c>
      <c r="H39" s="12">
        <f>IF(OR(C39="",$B$9=""),"",IF(UPPER($B$8)="EVET",C39/(1+$B$9/100),C39))</f>
        <v/>
      </c>
      <c r="I39" s="12">
        <f>IF(OR(H39="",F39=""),"",H39-F39)</f>
        <v/>
      </c>
      <c r="J39" s="13">
        <f>IF(I39="","",IF(I39&lt;0,"TAVANI AŞIYOR",IF(I39=0,"Tam","İçinde")))</f>
        <v/>
      </c>
    </row>
    <row r="40" ht="24" customHeight="1">
      <c r="A40" s="8" t="n">
        <v>27</v>
      </c>
      <c r="B40" s="9" t="n"/>
      <c r="C40" s="10" t="n"/>
      <c r="D40" s="11" t="n"/>
      <c r="E40" s="10" t="n"/>
      <c r="F40" s="12">
        <f>IF(OR(D40="",E40=""),"",D40*E40)</f>
        <v/>
      </c>
      <c r="G40" s="12">
        <f>IF(OR(F40="",$B$9=""),"",F40*(1+$B$9/100))</f>
        <v/>
      </c>
      <c r="H40" s="12">
        <f>IF(OR(C40="",$B$9=""),"",IF(UPPER($B$8)="EVET",C40/(1+$B$9/100),C40))</f>
        <v/>
      </c>
      <c r="I40" s="12">
        <f>IF(OR(H40="",F40=""),"",H40-F40)</f>
        <v/>
      </c>
      <c r="J40" s="13">
        <f>IF(I40="","",IF(I40&lt;0,"TAVANI AŞIYOR",IF(I40=0,"Tam","İçinde")))</f>
        <v/>
      </c>
    </row>
    <row r="41" ht="24" customHeight="1">
      <c r="A41" s="8" t="n">
        <v>28</v>
      </c>
      <c r="B41" s="9" t="n"/>
      <c r="C41" s="10" t="n"/>
      <c r="D41" s="11" t="n"/>
      <c r="E41" s="10" t="n"/>
      <c r="F41" s="12">
        <f>IF(OR(D41="",E41=""),"",D41*E41)</f>
        <v/>
      </c>
      <c r="G41" s="12">
        <f>IF(OR(F41="",$B$9=""),"",F41*(1+$B$9/100))</f>
        <v/>
      </c>
      <c r="H41" s="12">
        <f>IF(OR(C41="",$B$9=""),"",IF(UPPER($B$8)="EVET",C41/(1+$B$9/100),C41))</f>
        <v/>
      </c>
      <c r="I41" s="12">
        <f>IF(OR(H41="",F41=""),"",H41-F41)</f>
        <v/>
      </c>
      <c r="J41" s="13">
        <f>IF(I41="","",IF(I41&lt;0,"TAVANI AŞIYOR",IF(I41=0,"Tam","İçinde")))</f>
        <v/>
      </c>
    </row>
    <row r="42" ht="24" customHeight="1">
      <c r="A42" s="8" t="n">
        <v>29</v>
      </c>
      <c r="B42" s="9" t="n"/>
      <c r="C42" s="10" t="n"/>
      <c r="D42" s="11" t="n"/>
      <c r="E42" s="10" t="n"/>
      <c r="F42" s="12">
        <f>IF(OR(D42="",E42=""),"",D42*E42)</f>
        <v/>
      </c>
      <c r="G42" s="12">
        <f>IF(OR(F42="",$B$9=""),"",F42*(1+$B$9/100))</f>
        <v/>
      </c>
      <c r="H42" s="12">
        <f>IF(OR(C42="",$B$9=""),"",IF(UPPER($B$8)="EVET",C42/(1+$B$9/100),C42))</f>
        <v/>
      </c>
      <c r="I42" s="12">
        <f>IF(OR(H42="",F42=""),"",H42-F42)</f>
        <v/>
      </c>
      <c r="J42" s="13">
        <f>IF(I42="","",IF(I42&lt;0,"TAVANI AŞIYOR",IF(I42=0,"Tam","İçinde")))</f>
        <v/>
      </c>
    </row>
    <row r="43" ht="24" customHeight="1">
      <c r="A43" s="8" t="n">
        <v>30</v>
      </c>
      <c r="B43" s="9" t="n"/>
      <c r="C43" s="10" t="n"/>
      <c r="D43" s="11" t="n"/>
      <c r="E43" s="10" t="n"/>
      <c r="F43" s="12">
        <f>IF(OR(D43="",E43=""),"",D43*E43)</f>
        <v/>
      </c>
      <c r="G43" s="12">
        <f>IF(OR(F43="",$B$9=""),"",F43*(1+$B$9/100))</f>
        <v/>
      </c>
      <c r="H43" s="12">
        <f>IF(OR(C43="",$B$9=""),"",IF(UPPER($B$8)="EVET",C43/(1+$B$9/100),C43))</f>
        <v/>
      </c>
      <c r="I43" s="12">
        <f>IF(OR(H43="",F43=""),"",H43-F43)</f>
        <v/>
      </c>
      <c r="J43" s="13">
        <f>IF(I43="","",IF(I43&lt;0,"TAVANI AŞIYOR",IF(I43=0,"Tam","İçinde")))</f>
        <v/>
      </c>
    </row>
    <row r="45">
      <c r="A45" s="3" t="inlineStr">
        <is>
          <t>TOPLAMLAR VE TAVAN KONTROLÜ</t>
        </is>
      </c>
    </row>
    <row r="46">
      <c r="A46" s="4" t="inlineStr">
        <is>
          <t>Teklif toplamı (KDV hariç)</t>
        </is>
      </c>
      <c r="B46" s="6" t="n"/>
      <c r="C46" s="6" t="n"/>
      <c r="D46" s="14">
        <f>SUM(F14:F43)</f>
        <v/>
      </c>
    </row>
    <row r="47">
      <c r="A47" s="4" t="inlineStr">
        <is>
          <t>Teklif toplamı (KDV dahil)</t>
        </is>
      </c>
      <c r="B47" s="6" t="n"/>
      <c r="C47" s="6" t="n"/>
      <c r="D47" s="14">
        <f>SUM(G14:G43)</f>
        <v/>
      </c>
    </row>
    <row r="48">
      <c r="A48" s="4" t="inlineStr">
        <is>
          <t>Fasıl tavanı (künyeden)</t>
        </is>
      </c>
      <c r="B48" s="6" t="n"/>
      <c r="C48" s="6" t="n"/>
      <c r="D48" s="14">
        <f>$B$10</f>
        <v/>
      </c>
    </row>
    <row r="49">
      <c r="A49" s="4" t="inlineStr">
        <is>
          <t>Tavan hangi tabanda yazılı?</t>
        </is>
      </c>
      <c r="B49" s="6" t="n"/>
      <c r="C49" s="6" t="n"/>
      <c r="D49" s="15">
        <f>IF($B$8="","",IF(UPPER($B$8)="EVET","KDV DAHİL","KDV HARİÇ"))</f>
        <v/>
      </c>
    </row>
    <row r="50">
      <c r="A50" s="4" t="inlineStr">
        <is>
          <t>Teklifin tavanla aynı tabandaki toplamı</t>
        </is>
      </c>
      <c r="B50" s="6" t="n"/>
      <c r="C50" s="6" t="n"/>
      <c r="D50" s="14">
        <f>IF($B$8="","",IF(UPPER($B$8)="EVET",SUM(G14:G43),SUM(F14:F43)))</f>
        <v/>
      </c>
    </row>
    <row r="51">
      <c r="A51" s="4" t="inlineStr">
        <is>
          <t>Tavana kalan</t>
        </is>
      </c>
      <c r="B51" s="6" t="n"/>
      <c r="C51" s="6" t="n"/>
      <c r="D51" s="14">
        <f>IF(OR($B$10="",$B$8=""),"",$B$10-IF(UPPER($B$8)="EVET",SUM(G14:G43),SUM(F14:F43)))</f>
        <v/>
      </c>
    </row>
    <row r="52">
      <c r="A52" s="4" t="inlineStr">
        <is>
          <t>SONUÇ</t>
        </is>
      </c>
      <c r="B52" s="6" t="n"/>
      <c r="C52" s="6" t="n"/>
      <c r="D52" s="15">
        <f>IF(OR($B$10="",$B$8=""),"",IF($B$10-IF(UPPER($B$8)="EVET",SUM(G14:G43),SUM(F14:F43))&lt;0,"FASIL TAVANI AŞILIYOR","Fasıl tavanı içinde"))</f>
        <v/>
      </c>
    </row>
    <row r="54" ht="60" customHeight="1">
      <c r="A54" s="16" t="inlineStr">
        <is>
          <t>Bu çizelgenin tek işi iki tarafı AYNI TABANA getirmek. Proje bütçe formları yurt içi alım satırlarını çoğu zaman KDV DAHİL yazar; tedarikçi teklifi ise genellikle KDV HARİÇ verilir. İki taraf farklı tabandayken karşılaştırıldığında bütçe olduğundan geniş görünür ve fasıl tavanı onay aşamasında aşılır. Künyedeki “Bütçe formundaki tutarlar KDV DAHİL mi?” sorusunu formunuzun dipnotuna bakarak doldurun; emin değilseniz proje ofisinize sorun.</t>
        </is>
      </c>
    </row>
    <row r="55" ht="47" customHeight="1">
      <c r="A55" s="16" t="inlineStr">
        <is>
          <t>Çizelgeye hiçbir mevzuat eşiği ve hiçbir vergi oranı gömülmedi — KDV oranı ve fasıl tavanı sizin girdiğiniz değerlerdir. Doğrudan temin eşiği, tevkifat ve harcama belgesi düzeni kurumunuzun mali biriminin sorumluluğundadır ve yıllık olarak değişebilir.</t>
        </is>
      </c>
    </row>
    <row r="56" ht="34" customHeight="1">
      <c r="A56" s="16" t="inlineStr">
        <is>
          <t>Bu şablon AKSCO Ticaret ve Tedarik tarafından ücretsiz olarak sunulmaktadır · https://aksco.com.tr · info@aksco.com.tr · 0534 335 69 22 · Kullanımı serbesttir, kayıt gerekmez.</t>
        </is>
      </c>
    </row>
  </sheetData>
  <mergeCells count="19">
    <mergeCell ref="B11:D11"/>
    <mergeCell ref="A46:C46"/>
    <mergeCell ref="B8:D8"/>
    <mergeCell ref="A50:C50"/>
    <mergeCell ref="B10:D10"/>
    <mergeCell ref="A47:C47"/>
    <mergeCell ref="B9:D9"/>
    <mergeCell ref="B6:D6"/>
    <mergeCell ref="A52:C52"/>
    <mergeCell ref="A1:J1"/>
    <mergeCell ref="B5:D5"/>
    <mergeCell ref="A54:J54"/>
    <mergeCell ref="B7:D7"/>
    <mergeCell ref="A48:C48"/>
    <mergeCell ref="A51:C51"/>
    <mergeCell ref="A49:C49"/>
    <mergeCell ref="A56:J56"/>
    <mergeCell ref="A55:J55"/>
    <mergeCell ref="A2:J2"/>
  </mergeCells>
  <conditionalFormatting sqref="J14:J43">
    <cfRule type="cellIs" priority="1" operator="equal" dxfId="0">
      <formula>"TAVANI AŞIYOR"</formula>
    </cfRule>
    <cfRule type="cellIs" priority="2" operator="equal" dxfId="1">
      <formula>"İçinde"</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2026-09-25T00:00:00Z</dcterms:created>
  <dcterms:modified xmlns:dcterms="http://purl.org/dc/terms/" xmlns:xsi="http://www.w3.org/2001/XMLSchema-instance" xsi:type="dcterms:W3CDTF">2026-09-25T00:00:00Z</dcterms:modified>
</cp:coreProperties>
</file>